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i\Documents\HARC\"/>
    </mc:Choice>
  </mc:AlternateContent>
  <xr:revisionPtr revIDLastSave="0" documentId="13_ncr:1_{30B959F5-0B09-4240-9565-19C7DB2F6AB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33" i="1" l="1"/>
  <c r="G27" i="1"/>
  <c r="G26" i="1"/>
  <c r="K17" i="1"/>
  <c r="K16" i="1"/>
  <c r="K15" i="1"/>
  <c r="K14" i="1"/>
  <c r="G25" i="1"/>
  <c r="G13" i="1" l="1"/>
  <c r="L10" i="1"/>
  <c r="G11" i="1"/>
  <c r="L11" i="1"/>
  <c r="G12" i="1"/>
  <c r="L12" i="1"/>
  <c r="L13" i="1"/>
  <c r="L14" i="1"/>
  <c r="L16" i="1"/>
  <c r="L17" i="1"/>
  <c r="M13" i="1" l="1"/>
  <c r="L6" i="1"/>
  <c r="G6" i="1"/>
  <c r="N33" i="1" l="1"/>
  <c r="O33" i="1" s="1"/>
  <c r="L24" i="1"/>
  <c r="L22" i="1"/>
  <c r="L21" i="1"/>
  <c r="L20" i="1"/>
  <c r="L19" i="1"/>
  <c r="L18" i="1"/>
  <c r="L9" i="1"/>
  <c r="L8" i="1"/>
  <c r="L7" i="1"/>
  <c r="L5" i="1"/>
  <c r="G24" i="1"/>
  <c r="G23" i="1"/>
  <c r="G21" i="1"/>
  <c r="G20" i="1"/>
  <c r="G19" i="1"/>
  <c r="L33" i="1" l="1"/>
  <c r="N35" i="1" l="1"/>
  <c r="M33" i="1"/>
</calcChain>
</file>

<file path=xl/sharedStrings.xml><?xml version="1.0" encoding="utf-8"?>
<sst xmlns="http://schemas.openxmlformats.org/spreadsheetml/2006/main" count="123" uniqueCount="78">
  <si>
    <t>Date</t>
  </si>
  <si>
    <t>Labor Time</t>
  </si>
  <si>
    <t>Equip Time</t>
  </si>
  <si>
    <t>Total HARC Cost</t>
  </si>
  <si>
    <t>Location</t>
  </si>
  <si>
    <t>Person Doing Work</t>
  </si>
  <si>
    <t>Total Actual Cost</t>
  </si>
  <si>
    <t>Grand Totals</t>
  </si>
  <si>
    <t>Total Labor Cost</t>
  </si>
  <si>
    <t>Total Equip Cost</t>
  </si>
  <si>
    <t>Hourly Labor Rate</t>
  </si>
  <si>
    <t>Hourly Equip Rate</t>
  </si>
  <si>
    <t>Carry Forward to Next Quarter  (If negative number carryover is 0)</t>
  </si>
  <si>
    <t>Description (Vol means volunteered)</t>
  </si>
  <si>
    <t>Received From Harc Dues This Quarter For This Road</t>
  </si>
  <si>
    <t>Gas/ Material Cost</t>
  </si>
  <si>
    <t>Debi Lowe</t>
  </si>
  <si>
    <t>Lower B</t>
  </si>
  <si>
    <t xml:space="preserve">Bob cat work </t>
  </si>
  <si>
    <t>Yamada</t>
  </si>
  <si>
    <t>B</t>
  </si>
  <si>
    <t>reclaimed asphalt on driving strips</t>
  </si>
  <si>
    <t>J. Reitveld</t>
  </si>
  <si>
    <t>delivery of reclaimed asphalt on driving strips</t>
  </si>
  <si>
    <t>M. Hopper</t>
  </si>
  <si>
    <t>B &amp; 8</t>
  </si>
  <si>
    <t>Makai corner B&amp;8 weedeating</t>
  </si>
  <si>
    <t>Tom Lowe</t>
  </si>
  <si>
    <t>Filling of potholes with 1.5" and base course</t>
  </si>
  <si>
    <t>donation</t>
  </si>
  <si>
    <t>Purchase of 2.76 T base course</t>
  </si>
  <si>
    <t>Purchase of 3 T 1.5" gravel</t>
  </si>
  <si>
    <t>Filling potholes with 1.5" and base course</t>
  </si>
  <si>
    <t>Fill potholes with 1.5" and base course</t>
  </si>
  <si>
    <t>Bill Austin</t>
  </si>
  <si>
    <t>Bob cat work between 7 and 8</t>
  </si>
  <si>
    <t>Nicky Rapoza</t>
  </si>
  <si>
    <t xml:space="preserve">Supervising laydown on reclaimed asphalt </t>
  </si>
  <si>
    <t>Brett Burdge</t>
  </si>
  <si>
    <t>Chain saw vivee B @ 8</t>
  </si>
  <si>
    <t>B &amp; 2 &amp; Enos</t>
  </si>
  <si>
    <t>Review/map upper B near 2 and ponds on Enos Road which needs to be a drivable exit route</t>
  </si>
  <si>
    <t>Debi/Geneva /  Brett/Rowan</t>
  </si>
  <si>
    <t>Danny Paleka</t>
  </si>
  <si>
    <t>Paleka/Burdge</t>
  </si>
  <si>
    <t>B &amp; 8/ lower B</t>
  </si>
  <si>
    <t>Geneva/Debi/ Tom/Joshua</t>
  </si>
  <si>
    <t>B &amp; 8 to Enos</t>
  </si>
  <si>
    <t>Review state of B road to introduce new road rep to problem areas (from 8 to Enos)</t>
  </si>
  <si>
    <t>donation of time</t>
  </si>
  <si>
    <t>Vol or Donation Cost</t>
  </si>
  <si>
    <t>Total Value of Goods &amp; Services (inc. donations)</t>
  </si>
  <si>
    <t>NOTE: Dues rec'd this quarter is awaiting verification from Treasurer as of 3/10/19)</t>
  </si>
  <si>
    <t>Tractor work to reclaim material that washed downhill after 2/23 deluge/flooding</t>
  </si>
  <si>
    <t xml:space="preserve">B - 6 to 7 </t>
  </si>
  <si>
    <t xml:space="preserve">Paleka </t>
  </si>
  <si>
    <t xml:space="preserve">Tractor work  </t>
  </si>
  <si>
    <t>B - 6 to 8</t>
  </si>
  <si>
    <t xml:space="preserve">Fill potholes </t>
  </si>
  <si>
    <t>Fill potholes</t>
  </si>
  <si>
    <t>Burdge</t>
  </si>
  <si>
    <t>B 6 to 6</t>
  </si>
  <si>
    <t>Reclaim material for driving strips</t>
  </si>
  <si>
    <t xml:space="preserve">Road B             Log Sheet for 2019                                  Representative Name:   </t>
  </si>
  <si>
    <t>Office Work</t>
  </si>
  <si>
    <t>Learn Website/work email</t>
  </si>
  <si>
    <t>B - 7 to 8</t>
  </si>
  <si>
    <t>Remove trash dumped on road</t>
  </si>
  <si>
    <t>20*3</t>
  </si>
  <si>
    <t xml:space="preserve">Geneva/Debi </t>
  </si>
  <si>
    <t>Road Mapping</t>
  </si>
  <si>
    <t>B - 8 to 6</t>
  </si>
  <si>
    <t>donaton</t>
  </si>
  <si>
    <t>Purchase of base coarse</t>
  </si>
  <si>
    <t>B @ 6, 6 to 7</t>
  </si>
  <si>
    <t>B @ 6, 6 to 7 &amp; 6</t>
  </si>
  <si>
    <t>P</t>
  </si>
  <si>
    <t>Purchase of 2.5 drain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</si>
</sst>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  <numFmt numFmtId="165" formatCode="&quot;$&quot;#,##0"/>
    <numFmt numFmtId="166" formatCode="m/d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6" fontId="1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6" fontId="1" fillId="0" borderId="0" xfId="0" applyNumberFormat="1" applyFont="1"/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65" fontId="1" fillId="0" borderId="1" xfId="1" applyNumberFormat="1" applyFont="1" applyBorder="1"/>
    <xf numFmtId="165" fontId="1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99FF33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17" zoomScale="130" zoomScaleNormal="130" workbookViewId="0">
      <selection activeCell="A30" sqref="A30"/>
    </sheetView>
  </sheetViews>
  <sheetFormatPr defaultColWidth="12.7109375" defaultRowHeight="12.75" customHeight="1" x14ac:dyDescent="0.2"/>
  <cols>
    <col min="1" max="1" width="7" style="1" customWidth="1"/>
    <col min="2" max="2" width="11.5703125" style="2" customWidth="1"/>
    <col min="3" max="3" width="10.7109375" style="2" customWidth="1"/>
    <col min="4" max="4" width="22" style="2" customWidth="1"/>
    <col min="5" max="5" width="6.28515625" style="2" customWidth="1"/>
    <col min="6" max="6" width="6.42578125" style="2" customWidth="1"/>
    <col min="7" max="7" width="8" style="2" customWidth="1"/>
    <col min="8" max="8" width="9.28515625" style="2" customWidth="1"/>
    <col min="9" max="9" width="7.28515625" style="2" customWidth="1"/>
    <col min="10" max="10" width="6" style="2" customWidth="1"/>
    <col min="11" max="11" width="8.42578125" style="2" customWidth="1"/>
    <col min="12" max="12" width="6.7109375" style="2" customWidth="1"/>
    <col min="13" max="13" width="7" style="2" customWidth="1"/>
    <col min="14" max="14" width="6.7109375" style="2" customWidth="1"/>
    <col min="15" max="15" width="10.5703125" style="2" customWidth="1"/>
    <col min="16" max="16384" width="12.7109375" style="2"/>
  </cols>
  <sheetData>
    <row r="1" spans="1:15" ht="12.75" customHeight="1" x14ac:dyDescent="0.2">
      <c r="A1" s="1" t="s">
        <v>63</v>
      </c>
      <c r="D1" s="11"/>
      <c r="E1" s="2" t="s">
        <v>16</v>
      </c>
      <c r="F1" s="2" t="s">
        <v>16</v>
      </c>
    </row>
    <row r="3" spans="1:15" ht="39.75" customHeight="1" x14ac:dyDescent="0.2">
      <c r="A3" s="14" t="s">
        <v>0</v>
      </c>
      <c r="B3" s="15" t="s">
        <v>5</v>
      </c>
      <c r="C3" s="15" t="s">
        <v>4</v>
      </c>
      <c r="D3" s="15" t="s">
        <v>13</v>
      </c>
      <c r="E3" s="15" t="s">
        <v>10</v>
      </c>
      <c r="F3" s="15" t="s">
        <v>1</v>
      </c>
      <c r="G3" s="16" t="s">
        <v>8</v>
      </c>
      <c r="H3" s="15" t="s">
        <v>15</v>
      </c>
      <c r="I3" s="15" t="s">
        <v>11</v>
      </c>
      <c r="J3" s="15" t="s">
        <v>2</v>
      </c>
      <c r="K3" s="15" t="s">
        <v>50</v>
      </c>
      <c r="L3" s="16" t="s">
        <v>9</v>
      </c>
      <c r="M3" s="16" t="s">
        <v>6</v>
      </c>
      <c r="N3" s="15" t="s">
        <v>3</v>
      </c>
      <c r="O3" s="3"/>
    </row>
    <row r="4" spans="1:15" ht="21" customHeight="1" x14ac:dyDescent="0.2">
      <c r="A4" s="18">
        <v>43471</v>
      </c>
      <c r="B4" s="4" t="s">
        <v>46</v>
      </c>
      <c r="C4" s="4" t="s">
        <v>47</v>
      </c>
      <c r="D4" s="24" t="s">
        <v>48</v>
      </c>
      <c r="E4" s="25"/>
      <c r="F4" s="4">
        <v>2</v>
      </c>
      <c r="G4" s="5"/>
      <c r="H4" s="4"/>
      <c r="I4" s="4"/>
      <c r="J4" s="4"/>
      <c r="K4" s="4"/>
      <c r="L4" s="5"/>
      <c r="M4" s="5" t="s">
        <v>49</v>
      </c>
      <c r="N4" s="4"/>
    </row>
    <row r="5" spans="1:15" ht="12.75" customHeight="1" x14ac:dyDescent="0.2">
      <c r="A5" s="17">
        <v>43479</v>
      </c>
      <c r="B5" s="6" t="s">
        <v>43</v>
      </c>
      <c r="C5" s="6" t="s">
        <v>17</v>
      </c>
      <c r="D5" s="6" t="s">
        <v>18</v>
      </c>
      <c r="E5" s="6"/>
      <c r="F5" s="6"/>
      <c r="G5" s="7">
        <v>170</v>
      </c>
      <c r="H5" s="6"/>
      <c r="I5" s="6"/>
      <c r="J5" s="6"/>
      <c r="K5" s="6"/>
      <c r="L5" s="7">
        <f>(I5*J5)</f>
        <v>0</v>
      </c>
      <c r="M5" s="7">
        <v>170</v>
      </c>
      <c r="N5" s="6">
        <v>170</v>
      </c>
    </row>
    <row r="6" spans="1:15" ht="12.75" customHeight="1" x14ac:dyDescent="0.2">
      <c r="A6" s="17">
        <v>43479</v>
      </c>
      <c r="B6" s="6" t="s">
        <v>19</v>
      </c>
      <c r="C6" s="6" t="s">
        <v>20</v>
      </c>
      <c r="D6" s="6" t="s">
        <v>21</v>
      </c>
      <c r="E6" s="6"/>
      <c r="F6" s="6"/>
      <c r="G6" s="7">
        <f>(E6*F6)</f>
        <v>0</v>
      </c>
      <c r="H6" s="6">
        <v>400</v>
      </c>
      <c r="I6" s="6"/>
      <c r="J6" s="6"/>
      <c r="K6" s="6"/>
      <c r="L6" s="7">
        <f>(I6*J6)</f>
        <v>0</v>
      </c>
      <c r="M6" s="7">
        <v>400</v>
      </c>
      <c r="N6" s="6">
        <v>400</v>
      </c>
    </row>
    <row r="7" spans="1:15" ht="13.5" customHeight="1" x14ac:dyDescent="0.2">
      <c r="A7" s="17">
        <v>43479</v>
      </c>
      <c r="B7" s="6" t="s">
        <v>22</v>
      </c>
      <c r="C7" s="6" t="s">
        <v>20</v>
      </c>
      <c r="D7" s="26" t="s">
        <v>23</v>
      </c>
      <c r="E7" s="27"/>
      <c r="F7" s="28"/>
      <c r="G7" s="7">
        <v>150</v>
      </c>
      <c r="H7" s="6"/>
      <c r="I7" s="6"/>
      <c r="J7" s="6"/>
      <c r="K7" s="6"/>
      <c r="L7" s="7">
        <f>(I7*J7)</f>
        <v>0</v>
      </c>
      <c r="M7" s="7">
        <v>150</v>
      </c>
      <c r="N7" s="6">
        <v>150</v>
      </c>
    </row>
    <row r="8" spans="1:15" ht="12.75" customHeight="1" x14ac:dyDescent="0.2">
      <c r="A8" s="17">
        <v>43479</v>
      </c>
      <c r="B8" s="6" t="s">
        <v>34</v>
      </c>
      <c r="C8" s="6" t="s">
        <v>20</v>
      </c>
      <c r="D8" s="9" t="s">
        <v>35</v>
      </c>
      <c r="E8" s="6">
        <v>25</v>
      </c>
      <c r="F8" s="6">
        <v>3</v>
      </c>
      <c r="G8" s="7"/>
      <c r="H8" s="6"/>
      <c r="I8" s="6"/>
      <c r="J8" s="6"/>
      <c r="K8" s="29">
        <v>75</v>
      </c>
      <c r="L8" s="7">
        <f>(I8*K8)</f>
        <v>0</v>
      </c>
      <c r="M8" s="7" t="s">
        <v>29</v>
      </c>
      <c r="N8" s="6">
        <v>0</v>
      </c>
    </row>
    <row r="9" spans="1:15" ht="21" customHeight="1" x14ac:dyDescent="0.2">
      <c r="A9" s="17">
        <v>43479</v>
      </c>
      <c r="B9" s="6" t="s">
        <v>36</v>
      </c>
      <c r="C9" s="6" t="s">
        <v>20</v>
      </c>
      <c r="D9" s="9" t="s">
        <v>37</v>
      </c>
      <c r="E9" s="6">
        <v>35</v>
      </c>
      <c r="F9" s="6">
        <v>3</v>
      </c>
      <c r="G9" s="8"/>
      <c r="H9" s="6"/>
      <c r="I9" s="6"/>
      <c r="J9" s="6"/>
      <c r="K9" s="29">
        <v>105</v>
      </c>
      <c r="L9" s="7">
        <f>(I9*K9)</f>
        <v>0</v>
      </c>
      <c r="M9" s="7" t="s">
        <v>29</v>
      </c>
      <c r="N9" s="6">
        <v>0</v>
      </c>
    </row>
    <row r="10" spans="1:15" ht="25.5" customHeight="1" x14ac:dyDescent="0.2">
      <c r="A10" s="17">
        <v>43507</v>
      </c>
      <c r="B10" s="6" t="s">
        <v>27</v>
      </c>
      <c r="C10" s="6" t="s">
        <v>20</v>
      </c>
      <c r="D10" s="9" t="s">
        <v>28</v>
      </c>
      <c r="E10" s="6">
        <v>25</v>
      </c>
      <c r="F10" s="6">
        <v>2.5</v>
      </c>
      <c r="G10" s="8"/>
      <c r="H10" s="6"/>
      <c r="I10" s="6"/>
      <c r="J10" s="6"/>
      <c r="K10" s="29">
        <v>63</v>
      </c>
      <c r="L10" s="7">
        <f>(I10*K10)</f>
        <v>0</v>
      </c>
      <c r="M10" s="7" t="s">
        <v>29</v>
      </c>
      <c r="N10" s="6">
        <v>0</v>
      </c>
    </row>
    <row r="11" spans="1:15" ht="12.75" customHeight="1" x14ac:dyDescent="0.2">
      <c r="A11" s="17">
        <v>43507</v>
      </c>
      <c r="B11" s="6" t="s">
        <v>27</v>
      </c>
      <c r="C11" s="6" t="s">
        <v>20</v>
      </c>
      <c r="D11" s="9" t="s">
        <v>31</v>
      </c>
      <c r="E11" s="6"/>
      <c r="F11" s="6"/>
      <c r="G11" s="7">
        <f t="shared" ref="G11:G12" si="0">(E11*F11)</f>
        <v>0</v>
      </c>
      <c r="H11" s="6"/>
      <c r="I11" s="6"/>
      <c r="J11" s="6"/>
      <c r="K11" s="29">
        <v>85</v>
      </c>
      <c r="L11" s="7">
        <f>(I11*K11)</f>
        <v>0</v>
      </c>
      <c r="M11" s="7" t="s">
        <v>29</v>
      </c>
      <c r="N11" s="6">
        <v>0</v>
      </c>
    </row>
    <row r="12" spans="1:15" ht="12.75" customHeight="1" x14ac:dyDescent="0.2">
      <c r="A12" s="17">
        <v>43507</v>
      </c>
      <c r="B12" s="6" t="s">
        <v>27</v>
      </c>
      <c r="C12" s="6" t="s">
        <v>20</v>
      </c>
      <c r="D12" s="9" t="s">
        <v>30</v>
      </c>
      <c r="E12" s="6"/>
      <c r="F12" s="6"/>
      <c r="G12" s="7">
        <f t="shared" si="0"/>
        <v>0</v>
      </c>
      <c r="H12" s="6"/>
      <c r="I12" s="6"/>
      <c r="J12" s="6"/>
      <c r="K12" s="29">
        <v>65</v>
      </c>
      <c r="L12" s="7">
        <f>(I12*K12)</f>
        <v>0</v>
      </c>
      <c r="M12" s="7" t="s">
        <v>29</v>
      </c>
      <c r="N12" s="6">
        <v>0</v>
      </c>
    </row>
    <row r="13" spans="1:15" ht="12.75" customHeight="1" x14ac:dyDescent="0.2">
      <c r="A13" s="17">
        <v>43507</v>
      </c>
      <c r="B13" s="6" t="s">
        <v>24</v>
      </c>
      <c r="C13" s="6" t="s">
        <v>25</v>
      </c>
      <c r="D13" s="9" t="s">
        <v>26</v>
      </c>
      <c r="E13" s="6">
        <v>15</v>
      </c>
      <c r="F13" s="6">
        <v>1</v>
      </c>
      <c r="G13" s="7">
        <f>E13*F13</f>
        <v>15</v>
      </c>
      <c r="H13" s="6"/>
      <c r="I13" s="6"/>
      <c r="J13" s="6"/>
      <c r="K13" s="29"/>
      <c r="L13" s="7">
        <f t="shared" ref="L13:L17" si="1">(I13*J13)</f>
        <v>0</v>
      </c>
      <c r="M13" s="7">
        <f t="shared" ref="M13" si="2">(G13+H13+L13)</f>
        <v>15</v>
      </c>
      <c r="N13" s="6">
        <v>15</v>
      </c>
    </row>
    <row r="14" spans="1:15" ht="24.75" customHeight="1" x14ac:dyDescent="0.2">
      <c r="A14" s="17">
        <v>43508</v>
      </c>
      <c r="B14" s="6" t="s">
        <v>27</v>
      </c>
      <c r="C14" s="6" t="s">
        <v>20</v>
      </c>
      <c r="D14" s="9" t="s">
        <v>32</v>
      </c>
      <c r="E14" s="6">
        <v>25</v>
      </c>
      <c r="F14" s="6">
        <v>2.5</v>
      </c>
      <c r="G14" s="7"/>
      <c r="H14" s="6"/>
      <c r="I14" s="6"/>
      <c r="J14" s="6"/>
      <c r="K14" s="29">
        <f>E14*F14</f>
        <v>62.5</v>
      </c>
      <c r="L14" s="7">
        <f t="shared" si="1"/>
        <v>0</v>
      </c>
      <c r="M14" s="7" t="s">
        <v>29</v>
      </c>
      <c r="N14" s="6">
        <v>0</v>
      </c>
    </row>
    <row r="15" spans="1:15" ht="32.25" customHeight="1" x14ac:dyDescent="0.2">
      <c r="A15" s="17">
        <v>43516</v>
      </c>
      <c r="B15" s="9" t="s">
        <v>42</v>
      </c>
      <c r="C15" s="9" t="s">
        <v>40</v>
      </c>
      <c r="D15" s="9" t="s">
        <v>41</v>
      </c>
      <c r="E15" s="6" t="s">
        <v>68</v>
      </c>
      <c r="F15" s="6">
        <v>3</v>
      </c>
      <c r="G15" s="7"/>
      <c r="H15" s="6"/>
      <c r="I15" s="6"/>
      <c r="J15" s="6"/>
      <c r="K15" s="29">
        <f>20*3*3</f>
        <v>180</v>
      </c>
      <c r="L15" s="7"/>
      <c r="M15" s="7" t="s">
        <v>29</v>
      </c>
      <c r="N15" s="6"/>
    </row>
    <row r="16" spans="1:15" ht="25.5" customHeight="1" x14ac:dyDescent="0.2">
      <c r="A16" s="17">
        <v>43519</v>
      </c>
      <c r="B16" s="6" t="s">
        <v>27</v>
      </c>
      <c r="C16" s="6" t="s">
        <v>20</v>
      </c>
      <c r="D16" s="9" t="s">
        <v>33</v>
      </c>
      <c r="E16" s="6">
        <v>25</v>
      </c>
      <c r="F16" s="6">
        <v>2</v>
      </c>
      <c r="G16" s="7"/>
      <c r="H16" s="6"/>
      <c r="I16" s="6"/>
      <c r="J16" s="6"/>
      <c r="K16" s="29">
        <f>E16*F16</f>
        <v>50</v>
      </c>
      <c r="L16" s="7">
        <f t="shared" si="1"/>
        <v>0</v>
      </c>
      <c r="M16" s="7" t="s">
        <v>29</v>
      </c>
      <c r="N16" s="6">
        <v>0</v>
      </c>
    </row>
    <row r="17" spans="1:15" ht="12.75" customHeight="1" x14ac:dyDescent="0.2">
      <c r="A17" s="17">
        <v>43521</v>
      </c>
      <c r="B17" s="6" t="s">
        <v>38</v>
      </c>
      <c r="C17" s="6" t="s">
        <v>25</v>
      </c>
      <c r="D17" s="9" t="s">
        <v>39</v>
      </c>
      <c r="E17" s="6">
        <v>30</v>
      </c>
      <c r="F17" s="6">
        <v>1.5</v>
      </c>
      <c r="G17" s="7"/>
      <c r="H17" s="6"/>
      <c r="I17" s="6"/>
      <c r="J17" s="6"/>
      <c r="K17" s="29">
        <f>E17*F17</f>
        <v>45</v>
      </c>
      <c r="L17" s="7">
        <f t="shared" si="1"/>
        <v>0</v>
      </c>
      <c r="M17" s="7" t="s">
        <v>29</v>
      </c>
      <c r="N17" s="6">
        <v>0</v>
      </c>
    </row>
    <row r="18" spans="1:15" ht="33.75" customHeight="1" x14ac:dyDescent="0.2">
      <c r="A18" s="17">
        <v>43523</v>
      </c>
      <c r="B18" s="6" t="s">
        <v>44</v>
      </c>
      <c r="C18" s="9" t="s">
        <v>45</v>
      </c>
      <c r="D18" s="9" t="s">
        <v>53</v>
      </c>
      <c r="E18" s="6">
        <v>30</v>
      </c>
      <c r="F18" s="6">
        <v>6</v>
      </c>
      <c r="G18" s="7"/>
      <c r="H18" s="6"/>
      <c r="I18" s="6"/>
      <c r="J18" s="6"/>
      <c r="K18" s="29">
        <v>180</v>
      </c>
      <c r="L18" s="7">
        <f>(I18*J18)</f>
        <v>0</v>
      </c>
      <c r="M18" s="7" t="s">
        <v>29</v>
      </c>
      <c r="N18" s="6"/>
    </row>
    <row r="19" spans="1:15" ht="12.75" customHeight="1" x14ac:dyDescent="0.2">
      <c r="A19" s="17">
        <v>43523</v>
      </c>
      <c r="B19" s="6" t="s">
        <v>27</v>
      </c>
      <c r="C19" s="6" t="s">
        <v>54</v>
      </c>
      <c r="D19" s="9" t="s">
        <v>58</v>
      </c>
      <c r="E19" s="6">
        <v>25</v>
      </c>
      <c r="F19" s="6">
        <v>2.5</v>
      </c>
      <c r="G19" s="7">
        <f t="shared" ref="G19:G32" si="3">(E19*F19)</f>
        <v>62.5</v>
      </c>
      <c r="H19" s="6"/>
      <c r="I19" s="6"/>
      <c r="J19" s="6"/>
      <c r="K19" s="29">
        <v>62.5</v>
      </c>
      <c r="L19" s="7">
        <f>(I19*J19)</f>
        <v>0</v>
      </c>
      <c r="M19" s="7" t="s">
        <v>29</v>
      </c>
      <c r="N19" s="6"/>
      <c r="O19" s="19"/>
    </row>
    <row r="20" spans="1:15" ht="12.75" customHeight="1" x14ac:dyDescent="0.2">
      <c r="A20" s="17">
        <v>43536</v>
      </c>
      <c r="B20" s="6" t="s">
        <v>55</v>
      </c>
      <c r="C20" s="6" t="s">
        <v>17</v>
      </c>
      <c r="D20" s="9" t="s">
        <v>56</v>
      </c>
      <c r="E20" s="6">
        <v>75</v>
      </c>
      <c r="F20" s="6">
        <v>3</v>
      </c>
      <c r="G20" s="7">
        <f>(E20*F20)</f>
        <v>225</v>
      </c>
      <c r="H20" s="6"/>
      <c r="I20" s="6"/>
      <c r="J20" s="6"/>
      <c r="K20" s="29">
        <v>225</v>
      </c>
      <c r="L20" s="7">
        <f>(I20*J20)</f>
        <v>0</v>
      </c>
      <c r="M20" s="7" t="s">
        <v>29</v>
      </c>
      <c r="N20" s="6"/>
      <c r="O20" s="20"/>
    </row>
    <row r="21" spans="1:15" ht="12.75" customHeight="1" x14ac:dyDescent="0.2">
      <c r="A21" s="17">
        <v>43533</v>
      </c>
      <c r="B21" s="6" t="s">
        <v>27</v>
      </c>
      <c r="C21" s="6" t="s">
        <v>57</v>
      </c>
      <c r="D21" s="9" t="s">
        <v>58</v>
      </c>
      <c r="E21" s="6">
        <v>25</v>
      </c>
      <c r="F21" s="6">
        <v>1.5</v>
      </c>
      <c r="G21" s="7">
        <f>(E21*F21)</f>
        <v>37.5</v>
      </c>
      <c r="H21" s="6"/>
      <c r="I21" s="6"/>
      <c r="J21" s="6"/>
      <c r="K21" s="29">
        <v>37.5</v>
      </c>
      <c r="L21" s="7">
        <f>(I21*J21)</f>
        <v>0</v>
      </c>
      <c r="M21" s="7" t="s">
        <v>29</v>
      </c>
      <c r="N21" s="6"/>
      <c r="O21" s="20"/>
    </row>
    <row r="22" spans="1:15" ht="12.75" customHeight="1" x14ac:dyDescent="0.2">
      <c r="A22" s="17">
        <v>43539</v>
      </c>
      <c r="B22" s="6" t="s">
        <v>27</v>
      </c>
      <c r="C22" s="6" t="s">
        <v>57</v>
      </c>
      <c r="D22" s="9" t="s">
        <v>59</v>
      </c>
      <c r="E22" s="6">
        <v>25</v>
      </c>
      <c r="F22" s="6">
        <v>0</v>
      </c>
      <c r="G22" s="7">
        <v>25</v>
      </c>
      <c r="H22" s="6"/>
      <c r="I22" s="6"/>
      <c r="J22" s="6"/>
      <c r="K22" s="29">
        <v>25</v>
      </c>
      <c r="L22" s="7">
        <f>(I22*J22)</f>
        <v>0</v>
      </c>
      <c r="M22" s="7" t="s">
        <v>29</v>
      </c>
      <c r="N22" s="6"/>
      <c r="O22" s="20"/>
    </row>
    <row r="23" spans="1:15" ht="12.75" customHeight="1" x14ac:dyDescent="0.2">
      <c r="A23" s="17">
        <v>43539</v>
      </c>
      <c r="B23" s="6" t="s">
        <v>60</v>
      </c>
      <c r="C23" s="6" t="s">
        <v>61</v>
      </c>
      <c r="D23" s="9" t="s">
        <v>62</v>
      </c>
      <c r="E23" s="6">
        <v>85</v>
      </c>
      <c r="F23" s="6">
        <v>1</v>
      </c>
      <c r="G23" s="7">
        <f>(E23*F23)</f>
        <v>85</v>
      </c>
      <c r="H23" s="6"/>
      <c r="I23" s="6"/>
      <c r="J23" s="6"/>
      <c r="K23" s="29">
        <v>85</v>
      </c>
      <c r="L23" s="10"/>
      <c r="M23" s="7" t="s">
        <v>29</v>
      </c>
      <c r="N23" s="6"/>
      <c r="O23" s="20"/>
    </row>
    <row r="24" spans="1:15" ht="12.75" customHeight="1" x14ac:dyDescent="0.2">
      <c r="A24" s="17">
        <v>43539</v>
      </c>
      <c r="B24" s="6" t="s">
        <v>16</v>
      </c>
      <c r="C24" s="6" t="s">
        <v>64</v>
      </c>
      <c r="D24" s="6" t="s">
        <v>65</v>
      </c>
      <c r="E24" s="6">
        <v>20</v>
      </c>
      <c r="F24" s="6">
        <v>5</v>
      </c>
      <c r="G24" s="7">
        <f>(E24*F24)</f>
        <v>100</v>
      </c>
      <c r="H24" s="6"/>
      <c r="I24" s="6"/>
      <c r="J24" s="6"/>
      <c r="K24" s="29">
        <v>100</v>
      </c>
      <c r="L24" s="7">
        <f t="shared" ref="L24" si="4">(I24*J24)</f>
        <v>0</v>
      </c>
      <c r="M24" s="7" t="s">
        <v>29</v>
      </c>
      <c r="N24" s="6"/>
      <c r="O24" s="20"/>
    </row>
    <row r="25" spans="1:15" ht="12.75" customHeight="1" x14ac:dyDescent="0.2">
      <c r="A25" s="17">
        <v>43542</v>
      </c>
      <c r="B25" s="6" t="s">
        <v>27</v>
      </c>
      <c r="C25" s="6" t="s">
        <v>66</v>
      </c>
      <c r="D25" s="9" t="s">
        <v>67</v>
      </c>
      <c r="E25" s="6">
        <v>25</v>
      </c>
      <c r="F25" s="6">
        <v>3</v>
      </c>
      <c r="G25" s="7">
        <f>(E25*F25)</f>
        <v>75</v>
      </c>
      <c r="H25" s="6"/>
      <c r="I25" s="6"/>
      <c r="J25" s="6"/>
      <c r="K25" s="29">
        <v>75</v>
      </c>
      <c r="L25" s="7"/>
      <c r="M25" s="7" t="s">
        <v>29</v>
      </c>
      <c r="N25" s="6"/>
      <c r="O25" s="20"/>
    </row>
    <row r="26" spans="1:15" ht="12.75" customHeight="1" x14ac:dyDescent="0.2">
      <c r="A26" s="17">
        <v>43543</v>
      </c>
      <c r="B26" s="6" t="s">
        <v>69</v>
      </c>
      <c r="C26" s="6" t="s">
        <v>70</v>
      </c>
      <c r="D26" s="9" t="s">
        <v>76</v>
      </c>
      <c r="E26" s="6">
        <v>25</v>
      </c>
      <c r="F26" s="6">
        <v>4</v>
      </c>
      <c r="G26" s="7">
        <f>(E26*F26)</f>
        <v>100</v>
      </c>
      <c r="H26" s="6"/>
      <c r="I26" s="6"/>
      <c r="J26" s="6"/>
      <c r="K26" s="30">
        <v>100</v>
      </c>
      <c r="L26" s="7"/>
      <c r="M26" s="7" t="s">
        <v>29</v>
      </c>
      <c r="N26" s="6"/>
      <c r="O26" s="20"/>
    </row>
    <row r="27" spans="1:15" ht="12.75" customHeight="1" x14ac:dyDescent="0.2">
      <c r="A27" s="17">
        <v>43543</v>
      </c>
      <c r="B27" s="6" t="s">
        <v>27</v>
      </c>
      <c r="C27" s="6" t="s">
        <v>71</v>
      </c>
      <c r="D27" s="9" t="s">
        <v>59</v>
      </c>
      <c r="E27" s="6">
        <v>25</v>
      </c>
      <c r="F27" s="6">
        <v>4.5</v>
      </c>
      <c r="G27" s="7">
        <f>(E27*F27)</f>
        <v>112.5</v>
      </c>
      <c r="H27" s="6"/>
      <c r="I27" s="6"/>
      <c r="J27" s="6"/>
      <c r="K27" s="30">
        <v>112.2</v>
      </c>
      <c r="L27" s="7"/>
      <c r="M27" s="7" t="s">
        <v>72</v>
      </c>
      <c r="N27" s="6"/>
      <c r="O27" s="20"/>
    </row>
    <row r="28" spans="1:15" ht="12.75" customHeight="1" x14ac:dyDescent="0.2">
      <c r="A28" s="17">
        <v>43544</v>
      </c>
      <c r="B28" s="6" t="s">
        <v>16</v>
      </c>
      <c r="C28" s="6" t="s">
        <v>74</v>
      </c>
      <c r="D28" s="9" t="s">
        <v>73</v>
      </c>
      <c r="E28" s="6"/>
      <c r="F28" s="6"/>
      <c r="G28" s="7"/>
      <c r="H28" s="6">
        <v>95</v>
      </c>
      <c r="I28" s="6"/>
      <c r="J28" s="6"/>
      <c r="K28" s="30">
        <v>95</v>
      </c>
      <c r="L28" s="7"/>
      <c r="M28" s="7" t="s">
        <v>29</v>
      </c>
      <c r="N28" s="6"/>
      <c r="O28" s="21" t="s">
        <v>51</v>
      </c>
    </row>
    <row r="29" spans="1:15" ht="12.75" customHeight="1" x14ac:dyDescent="0.2">
      <c r="A29" s="17">
        <v>43544</v>
      </c>
      <c r="B29" s="6" t="s">
        <v>16</v>
      </c>
      <c r="C29" s="6" t="s">
        <v>75</v>
      </c>
      <c r="D29" s="9" t="s">
        <v>77</v>
      </c>
      <c r="E29" s="6"/>
      <c r="F29" s="6"/>
      <c r="G29" s="7"/>
      <c r="H29" s="6">
        <v>680</v>
      </c>
      <c r="I29" s="6"/>
      <c r="J29" s="6"/>
      <c r="K29" s="30">
        <v>680</v>
      </c>
      <c r="L29" s="7"/>
      <c r="M29" s="7" t="s">
        <v>29</v>
      </c>
      <c r="N29" s="6"/>
      <c r="O29" s="21"/>
    </row>
    <row r="30" spans="1:15" ht="12.75" customHeight="1" x14ac:dyDescent="0.2">
      <c r="A30" s="17"/>
      <c r="B30" s="6"/>
      <c r="C30" s="6"/>
      <c r="D30" s="9"/>
      <c r="E30" s="6"/>
      <c r="F30" s="6"/>
      <c r="G30" s="7"/>
      <c r="H30" s="6"/>
      <c r="I30" s="6"/>
      <c r="J30" s="6"/>
      <c r="K30" s="30"/>
      <c r="L30" s="7"/>
      <c r="M30" s="7"/>
      <c r="N30" s="6"/>
      <c r="O30" s="21"/>
    </row>
    <row r="31" spans="1:15" ht="12.75" customHeight="1" x14ac:dyDescent="0.2">
      <c r="A31" s="17"/>
      <c r="B31" s="6"/>
      <c r="C31" s="6"/>
      <c r="D31" s="9"/>
      <c r="E31" s="6"/>
      <c r="F31" s="6"/>
      <c r="G31" s="7"/>
      <c r="H31" s="6"/>
      <c r="I31" s="6"/>
      <c r="J31" s="6"/>
      <c r="K31" s="30"/>
      <c r="L31" s="7"/>
      <c r="M31" s="7"/>
      <c r="N31" s="6"/>
      <c r="O31" s="21"/>
    </row>
    <row r="32" spans="1:15" ht="12.75" customHeight="1" x14ac:dyDescent="0.2">
      <c r="A32" s="17"/>
      <c r="B32" s="6"/>
      <c r="C32" s="6"/>
      <c r="D32" s="9"/>
      <c r="E32" s="6"/>
      <c r="F32" s="6"/>
      <c r="G32" s="7"/>
      <c r="H32" s="6"/>
      <c r="I32" s="6"/>
      <c r="J32" s="6"/>
      <c r="K32" s="30"/>
      <c r="L32" s="7"/>
      <c r="M32" s="7"/>
      <c r="N32" s="6"/>
      <c r="O32" s="22"/>
    </row>
    <row r="33" spans="4:15" ht="12.75" customHeight="1" x14ac:dyDescent="0.2">
      <c r="D33" s="11" t="s">
        <v>7</v>
      </c>
      <c r="F33" s="12"/>
      <c r="G33" s="12"/>
      <c r="H33" s="12"/>
      <c r="K33" s="13">
        <f>SUM(K4:K29)</f>
        <v>2507.6999999999998</v>
      </c>
      <c r="L33" s="12">
        <f>SUM(L5:L27)</f>
        <v>0</v>
      </c>
      <c r="M33" s="12">
        <f>SUM(M5:M27)</f>
        <v>735</v>
      </c>
      <c r="N33" s="12">
        <f>SUM(N5:N27)</f>
        <v>735</v>
      </c>
      <c r="O33" s="13">
        <f>K33+N33</f>
        <v>3242.7</v>
      </c>
    </row>
    <row r="34" spans="4:15" ht="12.75" customHeight="1" x14ac:dyDescent="0.2">
      <c r="D34" s="11" t="s">
        <v>14</v>
      </c>
      <c r="N34" s="2">
        <v>3094</v>
      </c>
    </row>
    <row r="35" spans="4:15" ht="12.75" customHeight="1" x14ac:dyDescent="0.2">
      <c r="D35" s="11" t="s">
        <v>12</v>
      </c>
      <c r="F35" s="23" t="s">
        <v>52</v>
      </c>
      <c r="G35" s="23"/>
      <c r="H35" s="23"/>
      <c r="I35" s="23"/>
      <c r="J35" s="23"/>
      <c r="K35" s="23"/>
      <c r="L35" s="23"/>
      <c r="M35" s="23"/>
      <c r="N35" s="12">
        <f>(N34-N33)</f>
        <v>2359</v>
      </c>
    </row>
  </sheetData>
  <mergeCells count="4">
    <mergeCell ref="O28:O32"/>
    <mergeCell ref="F35:M35"/>
    <mergeCell ref="D4:E4"/>
    <mergeCell ref="D7:F7"/>
  </mergeCells>
  <pageMargins left="0.2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HP</cp:lastModifiedBy>
  <cp:lastPrinted>2019-03-20T05:23:16Z</cp:lastPrinted>
  <dcterms:created xsi:type="dcterms:W3CDTF">2017-01-25T20:08:41Z</dcterms:created>
  <dcterms:modified xsi:type="dcterms:W3CDTF">2019-03-20T05:34:37Z</dcterms:modified>
</cp:coreProperties>
</file>